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<sst xmlns="http://schemas.openxmlformats.org/spreadsheetml/2006/main" count="34" uniqueCount="34">
  <si>
    <t xml:space="preserve"/>
  </si>
  <si>
    <t xml:space="preserve">CPR033</t>
  </si>
  <si>
    <t xml:space="preserve">Ud</t>
  </si>
  <si>
    <t xml:space="preserve">Pilote roscado metálico con forma de tornillo "KRINNER".</t>
  </si>
  <si>
    <r>
      <rPr>
        <sz val="8.25"/>
        <color rgb="FF000000"/>
        <rFont val="Arial"/>
        <family val="2"/>
      </rPr>
      <t xml:space="preserve">Pilote roscado metálico con forma de tornillo M76x1300 - M16 "KRINNER", reutilizable, con capacidad de carga máxima a compresión de 35 kN, con fuste de tubo de acero galvanizado de 76,10 mm de diámetro exterior y 1300 mm de longitud, y pletina hexagonal con taladro central, para apoyo de elemento estructural en pilote roscado metálico, atornillado directamente en suelo de arena semidensa sin perforación previa.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</si>
  <si>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</si>
  <si>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</si>
  <si>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</si>
  <si>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</si>
  <si>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</si>
  <si>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</si>
  <si>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</si>
  <si>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mt07pir011daa</t>
  </si>
  <si>
    <t xml:space="preserve">Ud</t>
  </si>
  <si>
    <t xml:space="preserve">Pilote roscado metálico con forma de tornillo M76x1300 - M16 "KRINNER", reutilizable, con capacidad de carga máxima a compresión de 35 kN, con fuste de tubo de acero galvanizado de 76,1 mm de diámetro exterior y 1300 mm de longitud, y pletina hexagonal con taladro central, para apoyo de elemento estructural en pilote roscado metálico, según UNE-EN ISO 1461.</t>
  </si>
  <si>
    <t xml:space="preserve">Subtotal materiales:</t>
  </si>
  <si>
    <t xml:space="preserve">Equipo y maquinaria</t>
  </si>
  <si>
    <t xml:space="preserve">mq03pir060</t>
  </si>
  <si>
    <t xml:space="preserve">h</t>
  </si>
  <si>
    <t xml:space="preserve">Equipo completo manual eléctrico "KRINNER" para atornillado de pilotes roscados.</t>
  </si>
  <si>
    <t xml:space="preserve">Subtotal equipo y maquinaria:</t>
  </si>
  <si>
    <t xml:space="preserve">Mano de obra</t>
  </si>
  <si>
    <t xml:space="preserve">mo042</t>
  </si>
  <si>
    <t xml:space="preserve">h</t>
  </si>
  <si>
    <t xml:space="preserve">Oficial 1ª estructurista.</t>
  </si>
  <si>
    <t xml:space="preserve">mo089</t>
  </si>
  <si>
    <t xml:space="preserve">h</t>
  </si>
  <si>
    <t xml:space="preserve">Ayudante estructurista.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</si>
  <si>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</si>
  <si>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</si>
  <si>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</si>
  <si>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</si>
  <si>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t xml:space="preserve">Coste de mantenimiento decenal: 3,21€ en los primeros 10 años.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</si>
  <si>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(1+2+3+4)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</si>
</sst>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27" customWidth="1"/>
    <col min="3" max="3" width="0.85" customWidth="1"/>
    <col min="4" max="4" width="6.80" customWidth="1"/>
    <col min="5" max="5" width="69.53" customWidth="1"/>
    <col min="6" max="6" width="16.66" customWidth="1"/>
    <col min="7" max="7" width="12.24" customWidth="1"/>
    <col min="8" max="8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45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55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2">
        <v>1</v>
      </c>
      <c r="G10" s="14">
        <v>88</v>
      </c>
      <c r="H10" s="14">
        <f ca="1">ROUND(INDIRECT(ADDRESS(ROW()+(0), COLUMN()+(-2), 1))*INDIRECT(ADDRESS(ROW()+(0), COLUMN()+(-1), 1)), 2)</f>
        <v>88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88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" t="s">
        <v>17</v>
      </c>
      <c r="B13" s="1"/>
      <c r="C13" s="10" t="s">
        <v>18</v>
      </c>
      <c r="D13" s="10"/>
      <c r="E13" s="1" t="s">
        <v>19</v>
      </c>
      <c r="F13" s="12">
        <v>0.2</v>
      </c>
      <c r="G13" s="14">
        <v>31</v>
      </c>
      <c r="H13" s="14">
        <f ca="1">ROUND(INDIRECT(ADDRESS(ROW()+(0), COLUMN()+(-2), 1))*INDIRECT(ADDRESS(ROW()+(0), COLUMN()+(-1), 1)), 2)</f>
        <v>6.2</v>
      </c>
    </row>
    <row r="14" spans="1:8" ht="13.50" thickBot="1" customHeight="1">
      <c r="A14" s="15"/>
      <c r="B14" s="15"/>
      <c r="C14" s="15"/>
      <c r="D14" s="15"/>
      <c r="E14" s="15"/>
      <c r="F14" s="9" t="s">
        <v>20</v>
      </c>
      <c r="G14" s="9"/>
      <c r="H14" s="17">
        <f ca="1">ROUND(SUM(INDIRECT(ADDRESS(ROW()+(-1), COLUMN()+(0), 1))), 2)</f>
        <v>6.2</v>
      </c>
    </row>
    <row r="15" spans="1:8" ht="13.50" thickBot="1" customHeight="1">
      <c r="A15" s="15">
        <v>3</v>
      </c>
      <c r="B15" s="15"/>
      <c r="C15" s="15"/>
      <c r="D15" s="15"/>
      <c r="E15" s="18" t="s">
        <v>21</v>
      </c>
      <c r="F15" s="18"/>
      <c r="G15" s="15"/>
      <c r="H15" s="15"/>
    </row>
    <row r="16" spans="1:8" ht="13.50" thickBot="1" customHeight="1">
      <c r="A16" s="1" t="s">
        <v>22</v>
      </c>
      <c r="B16" s="1"/>
      <c r="C16" s="10" t="s">
        <v>23</v>
      </c>
      <c r="D16" s="10"/>
      <c r="E16" s="1" t="s">
        <v>24</v>
      </c>
      <c r="F16" s="11">
        <v>0.2</v>
      </c>
      <c r="G16" s="13">
        <v>23.03</v>
      </c>
      <c r="H16" s="13">
        <f ca="1">ROUND(INDIRECT(ADDRESS(ROW()+(0), COLUMN()+(-2), 1))*INDIRECT(ADDRESS(ROW()+(0), COLUMN()+(-1), 1)), 2)</f>
        <v>4.61</v>
      </c>
    </row>
    <row r="17" spans="1:8" ht="13.50" thickBot="1" customHeight="1">
      <c r="A17" s="1" t="s">
        <v>25</v>
      </c>
      <c r="B17" s="1"/>
      <c r="C17" s="10" t="s">
        <v>26</v>
      </c>
      <c r="D17" s="10"/>
      <c r="E17" s="1" t="s">
        <v>27</v>
      </c>
      <c r="F17" s="12">
        <v>0.2</v>
      </c>
      <c r="G17" s="14">
        <v>21.86</v>
      </c>
      <c r="H17" s="14">
        <f ca="1">ROUND(INDIRECT(ADDRESS(ROW()+(0), COLUMN()+(-2), 1))*INDIRECT(ADDRESS(ROW()+(0), COLUMN()+(-1), 1)), 2)</f>
        <v>4.37</v>
      </c>
    </row>
    <row r="18" spans="1:8" ht="13.50" thickBot="1" customHeight="1">
      <c r="A18" s="15"/>
      <c r="B18" s="15"/>
      <c r="C18" s="15"/>
      <c r="D18" s="15"/>
      <c r="E18" s="15"/>
      <c r="F18" s="9" t="s">
        <v>28</v>
      </c>
      <c r="G18" s="9"/>
      <c r="H18" s="17">
        <f ca="1">ROUND(SUM(INDIRECT(ADDRESS(ROW()+(-1), COLUMN()+(0), 1)),INDIRECT(ADDRESS(ROW()+(-2), COLUMN()+(0), 1))), 2)</f>
        <v>8.98</v>
      </c>
    </row>
    <row r="19" spans="1:8" ht="13.50" thickBot="1" customHeight="1">
      <c r="A19" s="15">
        <v>4</v>
      </c>
      <c r="B19" s="15"/>
      <c r="C19" s="15"/>
      <c r="D19" s="15"/>
      <c r="E19" s="18" t="s">
        <v>29</v>
      </c>
      <c r="F19" s="18"/>
      <c r="G19" s="15"/>
      <c r="H19" s="15"/>
    </row>
    <row r="20" spans="1:8" ht="13.50" thickBot="1" customHeight="1">
      <c r="A20" s="19"/>
      <c r="B20" s="19"/>
      <c r="C20" s="20" t="s">
        <v>30</v>
      </c>
      <c r="D20" s="20"/>
      <c r="E20" s="19" t="s">
        <v>31</v>
      </c>
      <c r="F20" s="12">
        <v>2</v>
      </c>
      <c r="G20" s="14">
        <f ca="1">ROUND(SUM(INDIRECT(ADDRESS(ROW()+(-2), COLUMN()+(1), 1)),INDIRECT(ADDRESS(ROW()+(-6), COLUMN()+(1), 1)),INDIRECT(ADDRESS(ROW()+(-9), COLUMN()+(1), 1))), 2)</f>
        <v>103.18</v>
      </c>
      <c r="H20" s="14">
        <f ca="1">ROUND(INDIRECT(ADDRESS(ROW()+(0), COLUMN()+(-2), 1))*INDIRECT(ADDRESS(ROW()+(0), COLUMN()+(-1), 1))/100, 2)</f>
        <v>2.06</v>
      </c>
    </row>
    <row r="21" spans="1:8" ht="13.50" thickBot="1" customHeight="1">
      <c r="A21" s="21" t="s">
        <v>32</v>
      </c>
      <c r="B21" s="21"/>
      <c r="C21" s="22"/>
      <c r="D21" s="22"/>
      <c r="E21" s="23"/>
      <c r="F21" s="24" t="s">
        <v>33</v>
      </c>
      <c r="G21" s="25"/>
      <c r="H21" s="26">
        <f ca="1">ROUND(SUM(INDIRECT(ADDRESS(ROW()+(-1), COLUMN()+(0), 1)),INDIRECT(ADDRESS(ROW()+(-3), COLUMN()+(0), 1)),INDIRECT(ADDRESS(ROW()+(-7), COLUMN()+(0), 1)),INDIRECT(ADDRESS(ROW()+(-10), COLUMN()+(0), 1))), 2)</f>
        <v>105.24</v>
      </c>
    </row>
  </sheetData>
  <mergeCells count="39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F11:G11"/>
    <mergeCell ref="A12:B12"/>
    <mergeCell ref="C12:D12"/>
    <mergeCell ref="E12:F12"/>
    <mergeCell ref="A13:B13"/>
    <mergeCell ref="C13:D13"/>
    <mergeCell ref="A14:B14"/>
    <mergeCell ref="C14:D14"/>
    <mergeCell ref="F14:G14"/>
    <mergeCell ref="A15:B15"/>
    <mergeCell ref="C15:D15"/>
    <mergeCell ref="E15:F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E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